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初中体育" sheetId="1" r:id="rId1"/>
    <sheet name="小学美术" sheetId="2" r:id="rId2"/>
    <sheet name="初中美术" sheetId="3" r:id="rId3"/>
    <sheet name="小学体育" sheetId="4" r:id="rId4"/>
    <sheet name="小学音乐" sheetId="5" r:id="rId5"/>
    <sheet name="初中音乐" sheetId="6" r:id="rId6"/>
  </sheets>
  <definedNames/>
  <calcPr fullCalcOnLoad="1"/>
</workbook>
</file>

<file path=xl/sharedStrings.xml><?xml version="1.0" encoding="utf-8"?>
<sst xmlns="http://schemas.openxmlformats.org/spreadsheetml/2006/main" count="196" uniqueCount="25">
  <si>
    <t xml:space="preserve">2020年繁昌县中小学音体美学科公开招聘编外教师考试                                    笔试、专业测试及总成绩统计表                                                                                   </t>
  </si>
  <si>
    <t>序号</t>
  </si>
  <si>
    <t>座位号</t>
  </si>
  <si>
    <t>性别</t>
  </si>
  <si>
    <t>报考学科</t>
  </si>
  <si>
    <t>公共知识成绩</t>
  </si>
  <si>
    <t>专业知识与教学设计成绩</t>
  </si>
  <si>
    <t>笔试总成绩</t>
  </si>
  <si>
    <t>笔试折算成绩</t>
  </si>
  <si>
    <t>专业测试成绩</t>
  </si>
  <si>
    <t>专业测试折算成绩</t>
  </si>
  <si>
    <t>总得分</t>
  </si>
  <si>
    <t>备注</t>
  </si>
  <si>
    <t>男</t>
  </si>
  <si>
    <t>初中体育</t>
  </si>
  <si>
    <t xml:space="preserve">2020年繁昌县中小学音体美学科公开招聘编外教师考试                                    笔试、专业测试及总成绩统计表                                                                             </t>
  </si>
  <si>
    <t>女</t>
  </si>
  <si>
    <t>小学美术</t>
  </si>
  <si>
    <t xml:space="preserve">2020年繁昌县中小学音体美学科公开招聘编外教师考试                                    笔试、专业测试及总成绩统计表                                                                                    </t>
  </si>
  <si>
    <t>初中美术</t>
  </si>
  <si>
    <t>小学体育</t>
  </si>
  <si>
    <t xml:space="preserve">2020年繁昌县中小学音体美学科公开招聘编外教师考试                                    笔试、专业测试及总成绩统计表                                                                                  </t>
  </si>
  <si>
    <t>小学音乐</t>
  </si>
  <si>
    <t xml:space="preserve">2020年繁昌县中小学音体美学科公开招聘编外教师考试                                    笔试、专业测试及总成绩统计表                                                                               </t>
  </si>
  <si>
    <t>初中音乐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</si>
</sst>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27">
    <font>
      <sz val="12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0"/>
      <name val="华文仿宋"/>
      <family val="0"/>
    </font>
    <font>
      <sz val="10"/>
      <color indexed="8"/>
      <name val="华文仿宋"/>
      <family val="0"/>
    </font>
    <font>
      <b/>
      <sz val="10"/>
      <color indexed="8"/>
      <name val="华文仿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5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9" xfId="0" applyNumberFormat="1" applyFont="1" applyBorder="1" applyAlignment="1">
      <alignment vertical="center"/>
    </xf>
    <xf numFmtId="1" fontId="6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A1" sqref="A1:L1"/>
    </sheetView>
  </sheetViews>
  <sheetFormatPr defaultColWidth="12.875" defaultRowHeight="18.75" customHeight="1"/>
  <cols>
    <col min="1" max="1" width="5.00390625" style="0" customWidth="1"/>
    <col min="2" max="2" width="8.50390625" style="0" customWidth="1"/>
    <col min="3" max="3" width="5.375" style="2" customWidth="1"/>
    <col min="4" max="4" width="9.75390625" style="0" customWidth="1"/>
    <col min="5" max="6" width="6.375" style="0" customWidth="1"/>
    <col min="7" max="7" width="6.375" style="2" customWidth="1"/>
    <col min="8" max="9" width="7.125" style="0" customWidth="1"/>
    <col min="10" max="10" width="7.50390625" style="0" customWidth="1"/>
    <col min="11" max="12" width="7.25390625" style="0" customWidth="1"/>
  </cols>
  <sheetData>
    <row r="1" spans="1:12" ht="7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54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4" t="s">
        <v>12</v>
      </c>
    </row>
    <row r="3" spans="1:12" ht="18.75" customHeight="1">
      <c r="A3" s="9">
        <v>1</v>
      </c>
      <c r="B3" s="10">
        <v>203003</v>
      </c>
      <c r="C3" s="9" t="s">
        <v>13</v>
      </c>
      <c r="D3" s="18" t="s">
        <v>14</v>
      </c>
      <c r="E3" s="18">
        <v>28</v>
      </c>
      <c r="F3" s="10">
        <v>65</v>
      </c>
      <c r="G3" s="12">
        <f>SUM(E3:F3)</f>
        <v>93</v>
      </c>
      <c r="H3" s="21">
        <f>G3/1.2*0.5</f>
        <v>38.75</v>
      </c>
      <c r="I3" s="21">
        <v>80.67</v>
      </c>
      <c r="J3" s="21">
        <f>I3*0.5</f>
        <v>40.335</v>
      </c>
      <c r="K3" s="21">
        <f>H3+J3</f>
        <v>79.08500000000001</v>
      </c>
      <c r="L3" s="15"/>
    </row>
    <row r="4" spans="1:12" ht="18.75" customHeight="1">
      <c r="A4" s="9">
        <v>2</v>
      </c>
      <c r="B4" s="10">
        <v>203013</v>
      </c>
      <c r="C4" s="9" t="s">
        <v>13</v>
      </c>
      <c r="D4" s="18" t="s">
        <v>14</v>
      </c>
      <c r="E4" s="18">
        <v>24</v>
      </c>
      <c r="F4" s="10">
        <v>65</v>
      </c>
      <c r="G4" s="12">
        <f>SUM(E4:F4)</f>
        <v>89</v>
      </c>
      <c r="H4" s="21">
        <f>G4/1.2*0.5</f>
        <v>37.083333333333336</v>
      </c>
      <c r="I4" s="21">
        <v>79</v>
      </c>
      <c r="J4" s="21">
        <f>I4*0.5</f>
        <v>39.5</v>
      </c>
      <c r="K4" s="21">
        <f>H4+J4</f>
        <v>76.58333333333334</v>
      </c>
      <c r="L4" s="15"/>
    </row>
    <row r="5" spans="1:12" ht="18.75" customHeight="1">
      <c r="A5" s="9">
        <v>3</v>
      </c>
      <c r="B5" s="10">
        <v>203007</v>
      </c>
      <c r="C5" s="9" t="s">
        <v>13</v>
      </c>
      <c r="D5" s="18" t="s">
        <v>14</v>
      </c>
      <c r="E5" s="18">
        <v>21</v>
      </c>
      <c r="F5" s="10">
        <v>64</v>
      </c>
      <c r="G5" s="12">
        <f>SUM(E5:F5)</f>
        <v>85</v>
      </c>
      <c r="H5" s="21">
        <f>G5/1.2*0.5</f>
        <v>35.41666666666667</v>
      </c>
      <c r="I5" s="21">
        <v>85.67</v>
      </c>
      <c r="J5" s="21">
        <f>I5*0.5</f>
        <v>42.835</v>
      </c>
      <c r="K5" s="21">
        <f>H5+J5</f>
        <v>78.25166666666667</v>
      </c>
      <c r="L5" s="15"/>
    </row>
    <row r="6" spans="1:12" ht="18.75" customHeight="1">
      <c r="A6" s="9">
        <v>4</v>
      </c>
      <c r="B6" s="10">
        <v>203011</v>
      </c>
      <c r="C6" s="9" t="s">
        <v>13</v>
      </c>
      <c r="D6" s="18" t="s">
        <v>14</v>
      </c>
      <c r="E6" s="18">
        <v>24</v>
      </c>
      <c r="F6" s="10">
        <v>60</v>
      </c>
      <c r="G6" s="12">
        <f>SUM(E6:F6)</f>
        <v>84</v>
      </c>
      <c r="H6" s="21">
        <f>G6/1.2*0.5</f>
        <v>35</v>
      </c>
      <c r="I6" s="21">
        <v>81.67</v>
      </c>
      <c r="J6" s="21">
        <f>I6*0.5</f>
        <v>40.835</v>
      </c>
      <c r="K6" s="21">
        <f>H6+J6</f>
        <v>75.83500000000001</v>
      </c>
      <c r="L6" s="15"/>
    </row>
  </sheetData>
  <sheetProtection/>
  <mergeCells count="1">
    <mergeCell ref="A1:L1"/>
  </mergeCells>
  <printOptions/>
  <pageMargins left="0.55" right="0.55" top="0.78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J5" sqref="J5"/>
    </sheetView>
  </sheetViews>
  <sheetFormatPr defaultColWidth="12.875" defaultRowHeight="18.75" customHeight="1"/>
  <cols>
    <col min="1" max="1" width="5.25390625" style="0" customWidth="1"/>
    <col min="2" max="2" width="8.00390625" style="0" customWidth="1"/>
    <col min="3" max="3" width="6.125" style="2" customWidth="1"/>
    <col min="4" max="4" width="10.625" style="1" customWidth="1"/>
    <col min="5" max="5" width="6.375" style="0" customWidth="1"/>
    <col min="6" max="6" width="6.50390625" style="0" customWidth="1"/>
    <col min="7" max="7" width="6.875" style="0" customWidth="1"/>
    <col min="8" max="8" width="7.125" style="16" customWidth="1"/>
    <col min="9" max="9" width="6.625" style="16" customWidth="1"/>
    <col min="10" max="10" width="8.00390625" style="16" customWidth="1"/>
    <col min="11" max="11" width="6.625" style="16" customWidth="1"/>
    <col min="12" max="12" width="7.375" style="0" customWidth="1"/>
  </cols>
  <sheetData>
    <row r="1" spans="1:12" ht="75" customHeight="1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55.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4" t="s">
        <v>12</v>
      </c>
    </row>
    <row r="3" spans="1:12" ht="18.75" customHeight="1">
      <c r="A3" s="9">
        <v>1</v>
      </c>
      <c r="B3" s="10">
        <v>205024</v>
      </c>
      <c r="C3" s="9" t="s">
        <v>16</v>
      </c>
      <c r="D3" s="20" t="s">
        <v>17</v>
      </c>
      <c r="E3" s="18">
        <v>24</v>
      </c>
      <c r="F3" s="10">
        <v>81</v>
      </c>
      <c r="G3" s="19">
        <f aca="true" t="shared" si="0" ref="G3:G15">SUM(E3:F3)</f>
        <v>105</v>
      </c>
      <c r="H3" s="17">
        <f>G3/1.2*0.5</f>
        <v>43.75</v>
      </c>
      <c r="I3" s="17">
        <v>83</v>
      </c>
      <c r="J3" s="17">
        <f>I3*0.5</f>
        <v>41.5</v>
      </c>
      <c r="K3" s="17">
        <f>H3+J3</f>
        <v>85.25</v>
      </c>
      <c r="L3" s="15"/>
    </row>
    <row r="4" spans="1:12" ht="18.75" customHeight="1">
      <c r="A4" s="9">
        <v>2</v>
      </c>
      <c r="B4" s="10">
        <v>206024</v>
      </c>
      <c r="C4" s="9" t="s">
        <v>16</v>
      </c>
      <c r="D4" s="18" t="s">
        <v>17</v>
      </c>
      <c r="E4" s="18">
        <v>27</v>
      </c>
      <c r="F4" s="10">
        <v>75</v>
      </c>
      <c r="G4" s="12">
        <f t="shared" si="0"/>
        <v>102</v>
      </c>
      <c r="H4" s="17">
        <f aca="true" t="shared" si="1" ref="H4:H15">G4/1.2*0.5</f>
        <v>42.5</v>
      </c>
      <c r="I4" s="17">
        <v>77.83</v>
      </c>
      <c r="J4" s="17">
        <f aca="true" t="shared" si="2" ref="J4:J15">I4*0.5</f>
        <v>38.915</v>
      </c>
      <c r="K4" s="17">
        <f aca="true" t="shared" si="3" ref="K4:K15">H4+J4</f>
        <v>81.41499999999999</v>
      </c>
      <c r="L4" s="15"/>
    </row>
    <row r="5" spans="1:12" ht="18.75" customHeight="1">
      <c r="A5" s="9">
        <v>3</v>
      </c>
      <c r="B5" s="10">
        <v>206029</v>
      </c>
      <c r="C5" s="9" t="s">
        <v>16</v>
      </c>
      <c r="D5" s="18" t="s">
        <v>17</v>
      </c>
      <c r="E5" s="18">
        <v>28</v>
      </c>
      <c r="F5" s="10">
        <v>74</v>
      </c>
      <c r="G5" s="12">
        <f t="shared" si="0"/>
        <v>102</v>
      </c>
      <c r="H5" s="17">
        <f t="shared" si="1"/>
        <v>42.5</v>
      </c>
      <c r="I5" s="17">
        <v>80</v>
      </c>
      <c r="J5" s="17">
        <f t="shared" si="2"/>
        <v>40</v>
      </c>
      <c r="K5" s="17">
        <f t="shared" si="3"/>
        <v>82.5</v>
      </c>
      <c r="L5" s="15"/>
    </row>
    <row r="6" spans="1:12" ht="18.75" customHeight="1">
      <c r="A6" s="9">
        <v>4</v>
      </c>
      <c r="B6" s="10">
        <v>206003</v>
      </c>
      <c r="C6" s="9" t="s">
        <v>16</v>
      </c>
      <c r="D6" s="18" t="s">
        <v>17</v>
      </c>
      <c r="E6" s="18">
        <v>26</v>
      </c>
      <c r="F6" s="10">
        <v>74</v>
      </c>
      <c r="G6" s="12">
        <f t="shared" si="0"/>
        <v>100</v>
      </c>
      <c r="H6" s="17">
        <f t="shared" si="1"/>
        <v>41.66666666666667</v>
      </c>
      <c r="I6" s="17">
        <v>80</v>
      </c>
      <c r="J6" s="17">
        <f t="shared" si="2"/>
        <v>40</v>
      </c>
      <c r="K6" s="17">
        <f t="shared" si="3"/>
        <v>81.66666666666667</v>
      </c>
      <c r="L6" s="15"/>
    </row>
    <row r="7" spans="1:12" ht="18.75" customHeight="1">
      <c r="A7" s="9">
        <v>5</v>
      </c>
      <c r="B7" s="10">
        <v>206030</v>
      </c>
      <c r="C7" s="9" t="s">
        <v>16</v>
      </c>
      <c r="D7" s="18" t="s">
        <v>17</v>
      </c>
      <c r="E7" s="18">
        <v>28</v>
      </c>
      <c r="F7" s="10">
        <v>72</v>
      </c>
      <c r="G7" s="12">
        <f t="shared" si="0"/>
        <v>100</v>
      </c>
      <c r="H7" s="17">
        <f t="shared" si="1"/>
        <v>41.66666666666667</v>
      </c>
      <c r="I7" s="17">
        <v>81.67</v>
      </c>
      <c r="J7" s="17">
        <f t="shared" si="2"/>
        <v>40.835</v>
      </c>
      <c r="K7" s="17">
        <f t="shared" si="3"/>
        <v>82.50166666666667</v>
      </c>
      <c r="L7" s="15"/>
    </row>
    <row r="8" spans="1:12" ht="18.75" customHeight="1">
      <c r="A8" s="9">
        <v>6</v>
      </c>
      <c r="B8" s="10">
        <v>207013</v>
      </c>
      <c r="C8" s="9" t="s">
        <v>16</v>
      </c>
      <c r="D8" s="18" t="s">
        <v>17</v>
      </c>
      <c r="E8" s="18">
        <v>26</v>
      </c>
      <c r="F8" s="10">
        <v>74</v>
      </c>
      <c r="G8" s="12">
        <f t="shared" si="0"/>
        <v>100</v>
      </c>
      <c r="H8" s="17">
        <f t="shared" si="1"/>
        <v>41.66666666666667</v>
      </c>
      <c r="I8" s="17">
        <v>81.67</v>
      </c>
      <c r="J8" s="17">
        <f t="shared" si="2"/>
        <v>40.835</v>
      </c>
      <c r="K8" s="17">
        <f t="shared" si="3"/>
        <v>82.50166666666667</v>
      </c>
      <c r="L8" s="15"/>
    </row>
    <row r="9" spans="1:12" ht="18.75" customHeight="1">
      <c r="A9" s="9">
        <v>7</v>
      </c>
      <c r="B9" s="10">
        <v>207015</v>
      </c>
      <c r="C9" s="9" t="s">
        <v>16</v>
      </c>
      <c r="D9" s="18" t="s">
        <v>17</v>
      </c>
      <c r="E9" s="18">
        <v>28</v>
      </c>
      <c r="F9" s="10">
        <v>72</v>
      </c>
      <c r="G9" s="12">
        <f t="shared" si="0"/>
        <v>100</v>
      </c>
      <c r="H9" s="17">
        <f t="shared" si="1"/>
        <v>41.66666666666667</v>
      </c>
      <c r="I9" s="17">
        <v>73.67</v>
      </c>
      <c r="J9" s="17">
        <f t="shared" si="2"/>
        <v>36.835</v>
      </c>
      <c r="K9" s="17">
        <f t="shared" si="3"/>
        <v>78.50166666666667</v>
      </c>
      <c r="L9" s="15"/>
    </row>
    <row r="10" spans="1:12" ht="18.75" customHeight="1">
      <c r="A10" s="9">
        <v>8</v>
      </c>
      <c r="B10" s="10">
        <v>206019</v>
      </c>
      <c r="C10" s="9" t="s">
        <v>16</v>
      </c>
      <c r="D10" s="18" t="s">
        <v>17</v>
      </c>
      <c r="E10" s="18">
        <v>24</v>
      </c>
      <c r="F10" s="10">
        <v>75</v>
      </c>
      <c r="G10" s="12">
        <f t="shared" si="0"/>
        <v>99</v>
      </c>
      <c r="H10" s="17">
        <f t="shared" si="1"/>
        <v>41.25</v>
      </c>
      <c r="I10" s="17">
        <v>78.33</v>
      </c>
      <c r="J10" s="17">
        <f t="shared" si="2"/>
        <v>39.165</v>
      </c>
      <c r="K10" s="17">
        <f t="shared" si="3"/>
        <v>80.41499999999999</v>
      </c>
      <c r="L10" s="15"/>
    </row>
    <row r="11" spans="1:12" ht="19.5" customHeight="1">
      <c r="A11" s="9">
        <v>9</v>
      </c>
      <c r="B11" s="10">
        <v>207016</v>
      </c>
      <c r="C11" s="9" t="s">
        <v>16</v>
      </c>
      <c r="D11" s="18" t="s">
        <v>17</v>
      </c>
      <c r="E11" s="18">
        <v>27</v>
      </c>
      <c r="F11" s="10">
        <v>71</v>
      </c>
      <c r="G11" s="12">
        <f t="shared" si="0"/>
        <v>98</v>
      </c>
      <c r="H11" s="17">
        <f t="shared" si="1"/>
        <v>40.833333333333336</v>
      </c>
      <c r="I11" s="17">
        <v>77.33</v>
      </c>
      <c r="J11" s="17">
        <f t="shared" si="2"/>
        <v>38.665</v>
      </c>
      <c r="K11" s="17">
        <f t="shared" si="3"/>
        <v>79.49833333333333</v>
      </c>
      <c r="L11" s="15"/>
    </row>
    <row r="12" spans="1:12" ht="18.75" customHeight="1">
      <c r="A12" s="9">
        <v>10</v>
      </c>
      <c r="B12" s="10">
        <v>207025</v>
      </c>
      <c r="C12" s="9" t="s">
        <v>13</v>
      </c>
      <c r="D12" s="18" t="s">
        <v>17</v>
      </c>
      <c r="E12" s="18">
        <v>28</v>
      </c>
      <c r="F12" s="10">
        <v>70</v>
      </c>
      <c r="G12" s="12">
        <f t="shared" si="0"/>
        <v>98</v>
      </c>
      <c r="H12" s="17">
        <f t="shared" si="1"/>
        <v>40.833333333333336</v>
      </c>
      <c r="I12" s="17">
        <v>74</v>
      </c>
      <c r="J12" s="17">
        <f t="shared" si="2"/>
        <v>37</v>
      </c>
      <c r="K12" s="17">
        <f t="shared" si="3"/>
        <v>77.83333333333334</v>
      </c>
      <c r="L12" s="15"/>
    </row>
    <row r="13" spans="1:12" ht="18.75" customHeight="1">
      <c r="A13" s="9">
        <v>11</v>
      </c>
      <c r="B13" s="10">
        <v>205017</v>
      </c>
      <c r="C13" s="9" t="s">
        <v>16</v>
      </c>
      <c r="D13" s="20" t="s">
        <v>17</v>
      </c>
      <c r="E13" s="18">
        <v>26</v>
      </c>
      <c r="F13" s="10">
        <v>71</v>
      </c>
      <c r="G13" s="19">
        <f t="shared" si="0"/>
        <v>97</v>
      </c>
      <c r="H13" s="17">
        <f t="shared" si="1"/>
        <v>40.41666666666667</v>
      </c>
      <c r="I13" s="17">
        <v>77.33</v>
      </c>
      <c r="J13" s="17">
        <f t="shared" si="2"/>
        <v>38.665</v>
      </c>
      <c r="K13" s="17">
        <f t="shared" si="3"/>
        <v>79.08166666666668</v>
      </c>
      <c r="L13" s="15"/>
    </row>
    <row r="14" spans="1:12" ht="18.75" customHeight="1">
      <c r="A14" s="9">
        <v>12</v>
      </c>
      <c r="B14" s="10">
        <v>206011</v>
      </c>
      <c r="C14" s="9" t="s">
        <v>16</v>
      </c>
      <c r="D14" s="18" t="s">
        <v>17</v>
      </c>
      <c r="E14" s="18">
        <v>26</v>
      </c>
      <c r="F14" s="10">
        <v>70</v>
      </c>
      <c r="G14" s="12">
        <f t="shared" si="0"/>
        <v>96</v>
      </c>
      <c r="H14" s="17">
        <f t="shared" si="1"/>
        <v>40</v>
      </c>
      <c r="I14" s="17">
        <v>79</v>
      </c>
      <c r="J14" s="17">
        <f t="shared" si="2"/>
        <v>39.5</v>
      </c>
      <c r="K14" s="17">
        <f t="shared" si="3"/>
        <v>79.5</v>
      </c>
      <c r="L14" s="15"/>
    </row>
    <row r="15" spans="1:12" ht="18.75" customHeight="1">
      <c r="A15" s="9">
        <v>13</v>
      </c>
      <c r="B15" s="10">
        <v>205025</v>
      </c>
      <c r="C15" s="9" t="s">
        <v>16</v>
      </c>
      <c r="D15" s="20" t="s">
        <v>17</v>
      </c>
      <c r="E15" s="18">
        <v>23</v>
      </c>
      <c r="F15" s="10">
        <v>73</v>
      </c>
      <c r="G15" s="19">
        <f t="shared" si="0"/>
        <v>96</v>
      </c>
      <c r="H15" s="17">
        <f t="shared" si="1"/>
        <v>40</v>
      </c>
      <c r="I15" s="17">
        <v>73.67</v>
      </c>
      <c r="J15" s="17">
        <f t="shared" si="2"/>
        <v>36.835</v>
      </c>
      <c r="K15" s="17">
        <f t="shared" si="3"/>
        <v>76.83500000000001</v>
      </c>
      <c r="L15" s="15"/>
    </row>
  </sheetData>
  <sheetProtection/>
  <mergeCells count="1">
    <mergeCell ref="A1:L1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I4" sqref="I4"/>
    </sheetView>
  </sheetViews>
  <sheetFormatPr defaultColWidth="12.875" defaultRowHeight="18.75" customHeight="1"/>
  <cols>
    <col min="1" max="1" width="5.25390625" style="0" customWidth="1"/>
    <col min="2" max="2" width="8.25390625" style="0" customWidth="1"/>
    <col min="3" max="3" width="5.25390625" style="2" customWidth="1"/>
    <col min="4" max="4" width="10.50390625" style="0" customWidth="1"/>
    <col min="5" max="5" width="6.75390625" style="0" customWidth="1"/>
    <col min="6" max="6" width="6.375" style="0" customWidth="1"/>
    <col min="7" max="7" width="6.875" style="0" customWidth="1"/>
    <col min="8" max="8" width="7.375" style="16" customWidth="1"/>
    <col min="9" max="9" width="7.00390625" style="16" customWidth="1"/>
    <col min="10" max="10" width="7.75390625" style="16" customWidth="1"/>
    <col min="11" max="11" width="7.25390625" style="16" customWidth="1"/>
    <col min="12" max="12" width="6.25390625" style="0" customWidth="1"/>
  </cols>
  <sheetData>
    <row r="1" spans="1:12" ht="69.75" customHeight="1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57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4" t="s">
        <v>12</v>
      </c>
    </row>
    <row r="3" spans="1:12" ht="18.75" customHeight="1">
      <c r="A3" s="9">
        <v>1</v>
      </c>
      <c r="B3" s="10">
        <v>204015</v>
      </c>
      <c r="C3" s="9" t="s">
        <v>16</v>
      </c>
      <c r="D3" s="18" t="s">
        <v>19</v>
      </c>
      <c r="E3" s="18">
        <v>25</v>
      </c>
      <c r="F3" s="10">
        <v>66</v>
      </c>
      <c r="G3" s="19">
        <f aca="true" t="shared" si="0" ref="G3:G11">SUM(E3:F3)</f>
        <v>91</v>
      </c>
      <c r="H3" s="17">
        <f>G3/1.2*0.5</f>
        <v>37.91666666666667</v>
      </c>
      <c r="I3" s="17">
        <v>74.33</v>
      </c>
      <c r="J3" s="17">
        <f>I3*0.5</f>
        <v>37.165</v>
      </c>
      <c r="K3" s="17">
        <f>H3+J3</f>
        <v>75.08166666666668</v>
      </c>
      <c r="L3" s="15"/>
    </row>
    <row r="4" spans="1:12" ht="18.75" customHeight="1">
      <c r="A4" s="9">
        <v>2</v>
      </c>
      <c r="B4" s="10">
        <v>204002</v>
      </c>
      <c r="C4" s="9" t="s">
        <v>16</v>
      </c>
      <c r="D4" s="18" t="s">
        <v>19</v>
      </c>
      <c r="E4" s="18">
        <v>29</v>
      </c>
      <c r="F4" s="10">
        <v>61.5</v>
      </c>
      <c r="G4" s="19">
        <f t="shared" si="0"/>
        <v>90.5</v>
      </c>
      <c r="H4" s="17">
        <f aca="true" t="shared" si="1" ref="H4:H11">G4/1.2*0.5</f>
        <v>37.708333333333336</v>
      </c>
      <c r="I4" s="17">
        <v>69.33</v>
      </c>
      <c r="J4" s="17">
        <f aca="true" t="shared" si="2" ref="J4:J11">I4*0.5</f>
        <v>34.665</v>
      </c>
      <c r="K4" s="17">
        <f aca="true" t="shared" si="3" ref="K4:K11">H4+J4</f>
        <v>72.37333333333333</v>
      </c>
      <c r="L4" s="15"/>
    </row>
    <row r="5" spans="1:12" ht="18.75" customHeight="1">
      <c r="A5" s="9">
        <v>3</v>
      </c>
      <c r="B5" s="10">
        <v>205010</v>
      </c>
      <c r="C5" s="9" t="s">
        <v>16</v>
      </c>
      <c r="D5" s="18" t="s">
        <v>19</v>
      </c>
      <c r="E5" s="18">
        <v>24</v>
      </c>
      <c r="F5" s="10">
        <v>65.5</v>
      </c>
      <c r="G5" s="19">
        <f t="shared" si="0"/>
        <v>89.5</v>
      </c>
      <c r="H5" s="17">
        <f t="shared" si="1"/>
        <v>37.29166666666667</v>
      </c>
      <c r="I5" s="17">
        <v>67.33</v>
      </c>
      <c r="J5" s="17">
        <f t="shared" si="2"/>
        <v>33.665</v>
      </c>
      <c r="K5" s="17">
        <f t="shared" si="3"/>
        <v>70.95666666666668</v>
      </c>
      <c r="L5" s="15"/>
    </row>
    <row r="6" spans="1:12" ht="18.75" customHeight="1">
      <c r="A6" s="9">
        <v>4</v>
      </c>
      <c r="B6" s="10">
        <v>204017</v>
      </c>
      <c r="C6" s="9" t="s">
        <v>16</v>
      </c>
      <c r="D6" s="18" t="s">
        <v>19</v>
      </c>
      <c r="E6" s="18">
        <v>28</v>
      </c>
      <c r="F6" s="10">
        <v>61</v>
      </c>
      <c r="G6" s="19">
        <f t="shared" si="0"/>
        <v>89</v>
      </c>
      <c r="H6" s="17">
        <f t="shared" si="1"/>
        <v>37.083333333333336</v>
      </c>
      <c r="I6" s="17">
        <v>75.67</v>
      </c>
      <c r="J6" s="17">
        <f t="shared" si="2"/>
        <v>37.835</v>
      </c>
      <c r="K6" s="17">
        <f t="shared" si="3"/>
        <v>74.91833333333334</v>
      </c>
      <c r="L6" s="15"/>
    </row>
    <row r="7" spans="1:12" ht="18.75" customHeight="1">
      <c r="A7" s="9">
        <v>5</v>
      </c>
      <c r="B7" s="10">
        <v>205013</v>
      </c>
      <c r="C7" s="9" t="s">
        <v>16</v>
      </c>
      <c r="D7" s="18" t="s">
        <v>19</v>
      </c>
      <c r="E7" s="18">
        <v>27</v>
      </c>
      <c r="F7" s="10">
        <v>62</v>
      </c>
      <c r="G7" s="19">
        <f t="shared" si="0"/>
        <v>89</v>
      </c>
      <c r="H7" s="17">
        <f t="shared" si="1"/>
        <v>37.083333333333336</v>
      </c>
      <c r="I7" s="17">
        <v>72.67</v>
      </c>
      <c r="J7" s="17">
        <f t="shared" si="2"/>
        <v>36.335</v>
      </c>
      <c r="K7" s="17">
        <f t="shared" si="3"/>
        <v>73.41833333333334</v>
      </c>
      <c r="L7" s="15"/>
    </row>
    <row r="8" spans="1:12" ht="18.75" customHeight="1">
      <c r="A8" s="9">
        <v>6</v>
      </c>
      <c r="B8" s="10">
        <v>204008</v>
      </c>
      <c r="C8" s="9" t="s">
        <v>16</v>
      </c>
      <c r="D8" s="18" t="s">
        <v>19</v>
      </c>
      <c r="E8" s="18">
        <v>26</v>
      </c>
      <c r="F8" s="10">
        <v>62.5</v>
      </c>
      <c r="G8" s="19">
        <f t="shared" si="0"/>
        <v>88.5</v>
      </c>
      <c r="H8" s="17">
        <f t="shared" si="1"/>
        <v>36.875</v>
      </c>
      <c r="I8" s="17">
        <v>83.33</v>
      </c>
      <c r="J8" s="17">
        <f t="shared" si="2"/>
        <v>41.665</v>
      </c>
      <c r="K8" s="17">
        <f t="shared" si="3"/>
        <v>78.53999999999999</v>
      </c>
      <c r="L8" s="15"/>
    </row>
    <row r="9" spans="1:12" ht="18.75" customHeight="1">
      <c r="A9" s="9">
        <v>7</v>
      </c>
      <c r="B9" s="10">
        <v>205006</v>
      </c>
      <c r="C9" s="9" t="s">
        <v>16</v>
      </c>
      <c r="D9" s="18" t="s">
        <v>19</v>
      </c>
      <c r="E9" s="18">
        <v>28</v>
      </c>
      <c r="F9" s="10">
        <v>60.5</v>
      </c>
      <c r="G9" s="19">
        <f t="shared" si="0"/>
        <v>88.5</v>
      </c>
      <c r="H9" s="17">
        <f t="shared" si="1"/>
        <v>36.875</v>
      </c>
      <c r="I9" s="17">
        <v>0</v>
      </c>
      <c r="J9" s="17">
        <f t="shared" si="2"/>
        <v>0</v>
      </c>
      <c r="K9" s="17">
        <f t="shared" si="3"/>
        <v>36.875</v>
      </c>
      <c r="L9" s="15"/>
    </row>
    <row r="10" spans="1:12" ht="18.75" customHeight="1">
      <c r="A10" s="9">
        <v>8</v>
      </c>
      <c r="B10" s="10">
        <v>204001</v>
      </c>
      <c r="C10" s="9" t="s">
        <v>16</v>
      </c>
      <c r="D10" s="18" t="s">
        <v>19</v>
      </c>
      <c r="E10" s="18">
        <v>26</v>
      </c>
      <c r="F10" s="10">
        <v>62</v>
      </c>
      <c r="G10" s="19">
        <f t="shared" si="0"/>
        <v>88</v>
      </c>
      <c r="H10" s="17">
        <f t="shared" si="1"/>
        <v>36.66666666666667</v>
      </c>
      <c r="I10" s="17">
        <v>79</v>
      </c>
      <c r="J10" s="17">
        <f t="shared" si="2"/>
        <v>39.5</v>
      </c>
      <c r="K10" s="17">
        <f t="shared" si="3"/>
        <v>76.16666666666667</v>
      </c>
      <c r="L10" s="15"/>
    </row>
    <row r="11" spans="1:12" ht="19.5" customHeight="1">
      <c r="A11" s="9">
        <v>9</v>
      </c>
      <c r="B11" s="10">
        <v>204007</v>
      </c>
      <c r="C11" s="9" t="s">
        <v>16</v>
      </c>
      <c r="D11" s="18" t="s">
        <v>19</v>
      </c>
      <c r="E11" s="18">
        <v>27</v>
      </c>
      <c r="F11" s="10">
        <v>61</v>
      </c>
      <c r="G11" s="19">
        <f t="shared" si="0"/>
        <v>88</v>
      </c>
      <c r="H11" s="17">
        <f t="shared" si="1"/>
        <v>36.66666666666667</v>
      </c>
      <c r="I11" s="17">
        <v>77</v>
      </c>
      <c r="J11" s="17">
        <f t="shared" si="2"/>
        <v>38.5</v>
      </c>
      <c r="K11" s="17">
        <f t="shared" si="3"/>
        <v>75.16666666666667</v>
      </c>
      <c r="L11" s="15"/>
    </row>
  </sheetData>
  <sheetProtection/>
  <mergeCells count="1">
    <mergeCell ref="A1:L1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I8" sqref="I8"/>
    </sheetView>
  </sheetViews>
  <sheetFormatPr defaultColWidth="12.875" defaultRowHeight="18.75" customHeight="1"/>
  <cols>
    <col min="1" max="1" width="5.75390625" style="0" customWidth="1"/>
    <col min="2" max="2" width="8.375" style="0" customWidth="1"/>
    <col min="3" max="3" width="5.75390625" style="2" customWidth="1"/>
    <col min="4" max="4" width="10.25390625" style="0" customWidth="1"/>
    <col min="5" max="5" width="6.375" style="0" customWidth="1"/>
    <col min="6" max="6" width="6.625" style="0" customWidth="1"/>
    <col min="7" max="7" width="6.375" style="2" customWidth="1"/>
    <col min="8" max="8" width="6.375" style="16" customWidth="1"/>
    <col min="9" max="9" width="6.75390625" style="16" customWidth="1"/>
    <col min="10" max="10" width="7.00390625" style="16" customWidth="1"/>
    <col min="11" max="11" width="6.75390625" style="16" customWidth="1"/>
    <col min="12" max="12" width="8.25390625" style="0" customWidth="1"/>
  </cols>
  <sheetData>
    <row r="1" spans="1:12" ht="7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52.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4" t="s">
        <v>12</v>
      </c>
    </row>
    <row r="3" spans="1:12" ht="18.75" customHeight="1">
      <c r="A3" s="9">
        <v>1</v>
      </c>
      <c r="B3" s="10">
        <v>203020</v>
      </c>
      <c r="C3" s="9" t="s">
        <v>13</v>
      </c>
      <c r="D3" s="18" t="s">
        <v>20</v>
      </c>
      <c r="E3" s="18">
        <v>26</v>
      </c>
      <c r="F3" s="10">
        <v>75</v>
      </c>
      <c r="G3" s="12">
        <f aca="true" t="shared" si="0" ref="G3:G13">SUM(E3:F3)</f>
        <v>101</v>
      </c>
      <c r="H3" s="17">
        <f>G3/1.2*0.5</f>
        <v>42.083333333333336</v>
      </c>
      <c r="I3" s="17">
        <v>82.33</v>
      </c>
      <c r="J3" s="17">
        <f>I3*0.5</f>
        <v>41.165</v>
      </c>
      <c r="K3" s="17">
        <f>H3+J3</f>
        <v>83.24833333333333</v>
      </c>
      <c r="L3" s="15"/>
    </row>
    <row r="4" spans="1:12" ht="18.75" customHeight="1">
      <c r="A4" s="9">
        <v>2</v>
      </c>
      <c r="B4" s="10">
        <v>203031</v>
      </c>
      <c r="C4" s="9" t="s">
        <v>13</v>
      </c>
      <c r="D4" s="18" t="s">
        <v>20</v>
      </c>
      <c r="E4" s="11">
        <v>26</v>
      </c>
      <c r="F4" s="10">
        <v>73</v>
      </c>
      <c r="G4" s="12">
        <f t="shared" si="0"/>
        <v>99</v>
      </c>
      <c r="H4" s="17">
        <f aca="true" t="shared" si="1" ref="H4:H13">G4/1.2*0.5</f>
        <v>41.25</v>
      </c>
      <c r="I4" s="17">
        <v>82</v>
      </c>
      <c r="J4" s="17">
        <f aca="true" t="shared" si="2" ref="J4:J13">I4*0.5</f>
        <v>41</v>
      </c>
      <c r="K4" s="17">
        <f aca="true" t="shared" si="3" ref="K4:K13">H4+J4</f>
        <v>82.25</v>
      </c>
      <c r="L4" s="15"/>
    </row>
    <row r="5" spans="1:12" ht="18.75" customHeight="1">
      <c r="A5" s="9">
        <v>3</v>
      </c>
      <c r="B5" s="10">
        <v>203018</v>
      </c>
      <c r="C5" s="9" t="s">
        <v>13</v>
      </c>
      <c r="D5" s="18" t="s">
        <v>20</v>
      </c>
      <c r="E5" s="18">
        <v>24</v>
      </c>
      <c r="F5" s="10">
        <v>73</v>
      </c>
      <c r="G5" s="12">
        <f t="shared" si="0"/>
        <v>97</v>
      </c>
      <c r="H5" s="17">
        <f t="shared" si="1"/>
        <v>40.41666666666667</v>
      </c>
      <c r="I5" s="17">
        <v>82.67</v>
      </c>
      <c r="J5" s="17">
        <f t="shared" si="2"/>
        <v>41.335</v>
      </c>
      <c r="K5" s="17">
        <f t="shared" si="3"/>
        <v>81.75166666666667</v>
      </c>
      <c r="L5" s="15"/>
    </row>
    <row r="6" spans="1:12" ht="18.75" customHeight="1">
      <c r="A6" s="9">
        <v>4</v>
      </c>
      <c r="B6" s="10">
        <v>203019</v>
      </c>
      <c r="C6" s="9" t="s">
        <v>13</v>
      </c>
      <c r="D6" s="18" t="s">
        <v>20</v>
      </c>
      <c r="E6" s="18">
        <v>26</v>
      </c>
      <c r="F6" s="10">
        <v>63</v>
      </c>
      <c r="G6" s="12">
        <f t="shared" si="0"/>
        <v>89</v>
      </c>
      <c r="H6" s="17">
        <f t="shared" si="1"/>
        <v>37.083333333333336</v>
      </c>
      <c r="I6" s="17">
        <v>77</v>
      </c>
      <c r="J6" s="17">
        <f t="shared" si="2"/>
        <v>38.5</v>
      </c>
      <c r="K6" s="17">
        <f t="shared" si="3"/>
        <v>75.58333333333334</v>
      </c>
      <c r="L6" s="15"/>
    </row>
    <row r="7" spans="1:12" ht="18.75" customHeight="1">
      <c r="A7" s="9">
        <v>5</v>
      </c>
      <c r="B7" s="10">
        <v>203025</v>
      </c>
      <c r="C7" s="9" t="s">
        <v>13</v>
      </c>
      <c r="D7" s="18" t="s">
        <v>20</v>
      </c>
      <c r="E7" s="18">
        <v>26</v>
      </c>
      <c r="F7" s="10">
        <v>61</v>
      </c>
      <c r="G7" s="12">
        <f t="shared" si="0"/>
        <v>87</v>
      </c>
      <c r="H7" s="17">
        <f t="shared" si="1"/>
        <v>36.25</v>
      </c>
      <c r="I7" s="17">
        <v>72</v>
      </c>
      <c r="J7" s="17">
        <f t="shared" si="2"/>
        <v>36</v>
      </c>
      <c r="K7" s="17">
        <f t="shared" si="3"/>
        <v>72.25</v>
      </c>
      <c r="L7" s="15"/>
    </row>
    <row r="8" spans="1:12" ht="18.75" customHeight="1">
      <c r="A8" s="9">
        <v>6</v>
      </c>
      <c r="B8" s="10">
        <v>203028</v>
      </c>
      <c r="C8" s="9" t="s">
        <v>13</v>
      </c>
      <c r="D8" s="18" t="s">
        <v>20</v>
      </c>
      <c r="E8" s="18">
        <v>24</v>
      </c>
      <c r="F8" s="10">
        <v>60</v>
      </c>
      <c r="G8" s="12">
        <f t="shared" si="0"/>
        <v>84</v>
      </c>
      <c r="H8" s="17">
        <f t="shared" si="1"/>
        <v>35</v>
      </c>
      <c r="I8" s="17">
        <v>82</v>
      </c>
      <c r="J8" s="17">
        <f t="shared" si="2"/>
        <v>41</v>
      </c>
      <c r="K8" s="17">
        <f t="shared" si="3"/>
        <v>76</v>
      </c>
      <c r="L8" s="15"/>
    </row>
    <row r="9" spans="1:12" ht="18.75" customHeight="1">
      <c r="A9" s="9">
        <v>7</v>
      </c>
      <c r="B9" s="10">
        <v>203016</v>
      </c>
      <c r="C9" s="9" t="s">
        <v>16</v>
      </c>
      <c r="D9" s="18" t="s">
        <v>20</v>
      </c>
      <c r="E9" s="18">
        <v>17</v>
      </c>
      <c r="F9" s="10">
        <v>64</v>
      </c>
      <c r="G9" s="12">
        <f t="shared" si="0"/>
        <v>81</v>
      </c>
      <c r="H9" s="17">
        <f t="shared" si="1"/>
        <v>33.75</v>
      </c>
      <c r="I9" s="17">
        <v>77</v>
      </c>
      <c r="J9" s="17">
        <f t="shared" si="2"/>
        <v>38.5</v>
      </c>
      <c r="K9" s="17">
        <f t="shared" si="3"/>
        <v>72.25</v>
      </c>
      <c r="L9" s="15"/>
    </row>
    <row r="10" spans="1:12" ht="18.75" customHeight="1">
      <c r="A10" s="9">
        <v>8</v>
      </c>
      <c r="B10" s="10">
        <v>203015</v>
      </c>
      <c r="C10" s="9" t="s">
        <v>13</v>
      </c>
      <c r="D10" s="18" t="s">
        <v>20</v>
      </c>
      <c r="E10" s="18">
        <v>24</v>
      </c>
      <c r="F10" s="10">
        <v>56</v>
      </c>
      <c r="G10" s="12">
        <f t="shared" si="0"/>
        <v>80</v>
      </c>
      <c r="H10" s="17">
        <f t="shared" si="1"/>
        <v>33.333333333333336</v>
      </c>
      <c r="I10" s="17">
        <v>81</v>
      </c>
      <c r="J10" s="17">
        <f t="shared" si="2"/>
        <v>40.5</v>
      </c>
      <c r="K10" s="17">
        <f t="shared" si="3"/>
        <v>73.83333333333334</v>
      </c>
      <c r="L10" s="15"/>
    </row>
    <row r="11" spans="1:12" ht="18" customHeight="1">
      <c r="A11" s="9">
        <v>9</v>
      </c>
      <c r="B11" s="10">
        <v>203030</v>
      </c>
      <c r="C11" s="9" t="s">
        <v>13</v>
      </c>
      <c r="D11" s="18" t="s">
        <v>20</v>
      </c>
      <c r="E11" s="11">
        <v>23</v>
      </c>
      <c r="F11" s="10">
        <v>57</v>
      </c>
      <c r="G11" s="12">
        <f t="shared" si="0"/>
        <v>80</v>
      </c>
      <c r="H11" s="17">
        <f t="shared" si="1"/>
        <v>33.333333333333336</v>
      </c>
      <c r="I11" s="17">
        <v>87</v>
      </c>
      <c r="J11" s="17">
        <f t="shared" si="2"/>
        <v>43.5</v>
      </c>
      <c r="K11" s="17">
        <f t="shared" si="3"/>
        <v>76.83333333333334</v>
      </c>
      <c r="L11" s="15"/>
    </row>
    <row r="12" spans="1:12" ht="18.75" customHeight="1">
      <c r="A12" s="9">
        <v>10</v>
      </c>
      <c r="B12" s="10">
        <v>203014</v>
      </c>
      <c r="C12" s="9" t="s">
        <v>13</v>
      </c>
      <c r="D12" s="18" t="s">
        <v>20</v>
      </c>
      <c r="E12" s="18">
        <v>21</v>
      </c>
      <c r="F12" s="10">
        <v>58</v>
      </c>
      <c r="G12" s="12">
        <f t="shared" si="0"/>
        <v>79</v>
      </c>
      <c r="H12" s="17">
        <f t="shared" si="1"/>
        <v>32.91666666666667</v>
      </c>
      <c r="I12" s="17">
        <v>82.67</v>
      </c>
      <c r="J12" s="17">
        <f t="shared" si="2"/>
        <v>41.335</v>
      </c>
      <c r="K12" s="17">
        <f t="shared" si="3"/>
        <v>74.25166666666667</v>
      </c>
      <c r="L12" s="15"/>
    </row>
    <row r="13" spans="1:12" ht="18.75" customHeight="1">
      <c r="A13" s="9">
        <v>11</v>
      </c>
      <c r="B13" s="10">
        <v>203027</v>
      </c>
      <c r="C13" s="9" t="s">
        <v>13</v>
      </c>
      <c r="D13" s="18" t="s">
        <v>20</v>
      </c>
      <c r="E13" s="18">
        <v>22</v>
      </c>
      <c r="F13" s="10">
        <v>57</v>
      </c>
      <c r="G13" s="12">
        <f t="shared" si="0"/>
        <v>79</v>
      </c>
      <c r="H13" s="17">
        <f t="shared" si="1"/>
        <v>32.91666666666667</v>
      </c>
      <c r="I13" s="17">
        <v>82</v>
      </c>
      <c r="J13" s="17">
        <f t="shared" si="2"/>
        <v>41</v>
      </c>
      <c r="K13" s="17">
        <f t="shared" si="3"/>
        <v>73.91666666666667</v>
      </c>
      <c r="L13" s="15"/>
    </row>
  </sheetData>
  <sheetProtection/>
  <mergeCells count="1">
    <mergeCell ref="A1:L1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:L1"/>
    </sheetView>
  </sheetViews>
  <sheetFormatPr defaultColWidth="12.875" defaultRowHeight="18.75" customHeight="1"/>
  <cols>
    <col min="1" max="1" width="5.00390625" style="0" customWidth="1"/>
    <col min="2" max="2" width="8.125" style="0" customWidth="1"/>
    <col min="3" max="3" width="6.375" style="2" customWidth="1"/>
    <col min="4" max="4" width="10.625" style="0" customWidth="1"/>
    <col min="5" max="5" width="6.375" style="0" customWidth="1"/>
    <col min="6" max="7" width="7.00390625" style="2" customWidth="1"/>
    <col min="8" max="8" width="8.50390625" style="16" customWidth="1"/>
    <col min="9" max="9" width="7.25390625" style="16" customWidth="1"/>
    <col min="10" max="10" width="8.125" style="16" customWidth="1"/>
    <col min="11" max="11" width="7.125" style="16" customWidth="1"/>
    <col min="12" max="12" width="6.00390625" style="0" customWidth="1"/>
  </cols>
  <sheetData>
    <row r="1" spans="1:12" ht="64.5" customHeight="1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57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4" t="s">
        <v>12</v>
      </c>
    </row>
    <row r="3" spans="1:12" s="1" customFormat="1" ht="18.75" customHeight="1">
      <c r="A3" s="9">
        <v>1</v>
      </c>
      <c r="B3" s="10">
        <v>202014</v>
      </c>
      <c r="C3" s="9" t="s">
        <v>16</v>
      </c>
      <c r="D3" s="11" t="s">
        <v>22</v>
      </c>
      <c r="E3" s="11">
        <v>23</v>
      </c>
      <c r="F3" s="10">
        <v>81</v>
      </c>
      <c r="G3" s="12">
        <f aca="true" t="shared" si="0" ref="G3:G10">SUM(E3:F3)</f>
        <v>104</v>
      </c>
      <c r="H3" s="17">
        <f>G3/1.2*0.5</f>
        <v>43.333333333333336</v>
      </c>
      <c r="I3" s="17">
        <v>84.83</v>
      </c>
      <c r="J3" s="17">
        <f>I3*0.5</f>
        <v>42.415</v>
      </c>
      <c r="K3" s="17">
        <f>H3+J3</f>
        <v>85.74833333333333</v>
      </c>
      <c r="L3" s="15"/>
    </row>
    <row r="4" spans="1:12" s="1" customFormat="1" ht="18.75" customHeight="1">
      <c r="A4" s="9">
        <v>2</v>
      </c>
      <c r="B4" s="10">
        <v>202017</v>
      </c>
      <c r="C4" s="9" t="s">
        <v>16</v>
      </c>
      <c r="D4" s="11" t="s">
        <v>22</v>
      </c>
      <c r="E4" s="11">
        <v>28</v>
      </c>
      <c r="F4" s="10">
        <v>72</v>
      </c>
      <c r="G4" s="12">
        <f t="shared" si="0"/>
        <v>100</v>
      </c>
      <c r="H4" s="17">
        <f aca="true" t="shared" si="1" ref="H4:H10">G4/1.2*0.5</f>
        <v>41.66666666666667</v>
      </c>
      <c r="I4" s="17">
        <v>70.33</v>
      </c>
      <c r="J4" s="17">
        <f aca="true" t="shared" si="2" ref="J4:J10">I4*0.5</f>
        <v>35.165</v>
      </c>
      <c r="K4" s="17">
        <f aca="true" t="shared" si="3" ref="K4:K10">H4+J4</f>
        <v>76.83166666666668</v>
      </c>
      <c r="L4" s="15"/>
    </row>
    <row r="5" spans="1:12" s="1" customFormat="1" ht="18.75" customHeight="1">
      <c r="A5" s="9">
        <v>3</v>
      </c>
      <c r="B5" s="10">
        <v>202030</v>
      </c>
      <c r="C5" s="9" t="s">
        <v>16</v>
      </c>
      <c r="D5" s="11" t="s">
        <v>22</v>
      </c>
      <c r="E5" s="11">
        <v>26</v>
      </c>
      <c r="F5" s="10">
        <v>72</v>
      </c>
      <c r="G5" s="12">
        <f t="shared" si="0"/>
        <v>98</v>
      </c>
      <c r="H5" s="17">
        <f t="shared" si="1"/>
        <v>40.833333333333336</v>
      </c>
      <c r="I5" s="17">
        <v>79.67</v>
      </c>
      <c r="J5" s="17">
        <f t="shared" si="2"/>
        <v>39.835</v>
      </c>
      <c r="K5" s="17">
        <f t="shared" si="3"/>
        <v>80.66833333333334</v>
      </c>
      <c r="L5" s="15"/>
    </row>
    <row r="6" spans="1:12" s="1" customFormat="1" ht="18.75" customHeight="1">
      <c r="A6" s="9">
        <v>4</v>
      </c>
      <c r="B6" s="10">
        <v>202003</v>
      </c>
      <c r="C6" s="9" t="s">
        <v>16</v>
      </c>
      <c r="D6" s="11" t="s">
        <v>22</v>
      </c>
      <c r="E6" s="11">
        <v>25</v>
      </c>
      <c r="F6" s="11">
        <v>70</v>
      </c>
      <c r="G6" s="12">
        <f t="shared" si="0"/>
        <v>95</v>
      </c>
      <c r="H6" s="17">
        <f t="shared" si="1"/>
        <v>39.583333333333336</v>
      </c>
      <c r="I6" s="17">
        <v>81.83</v>
      </c>
      <c r="J6" s="17">
        <f t="shared" si="2"/>
        <v>40.915</v>
      </c>
      <c r="K6" s="17">
        <f t="shared" si="3"/>
        <v>80.49833333333333</v>
      </c>
      <c r="L6" s="15"/>
    </row>
    <row r="7" spans="1:12" s="1" customFormat="1" ht="18.75" customHeight="1">
      <c r="A7" s="9">
        <v>5</v>
      </c>
      <c r="B7" s="10">
        <v>202012</v>
      </c>
      <c r="C7" s="9" t="s">
        <v>16</v>
      </c>
      <c r="D7" s="11" t="s">
        <v>22</v>
      </c>
      <c r="E7" s="11">
        <v>25</v>
      </c>
      <c r="F7" s="10">
        <v>70</v>
      </c>
      <c r="G7" s="12">
        <f t="shared" si="0"/>
        <v>95</v>
      </c>
      <c r="H7" s="17">
        <f t="shared" si="1"/>
        <v>39.583333333333336</v>
      </c>
      <c r="I7" s="17">
        <v>0</v>
      </c>
      <c r="J7" s="17">
        <f t="shared" si="2"/>
        <v>0</v>
      </c>
      <c r="K7" s="17">
        <f t="shared" si="3"/>
        <v>39.583333333333336</v>
      </c>
      <c r="L7" s="15"/>
    </row>
    <row r="8" spans="1:12" s="1" customFormat="1" ht="18.75" customHeight="1">
      <c r="A8" s="9">
        <v>6</v>
      </c>
      <c r="B8" s="10">
        <v>201029</v>
      </c>
      <c r="C8" s="9" t="s">
        <v>16</v>
      </c>
      <c r="D8" s="11" t="s">
        <v>22</v>
      </c>
      <c r="E8" s="11">
        <v>24</v>
      </c>
      <c r="F8" s="10">
        <v>71</v>
      </c>
      <c r="G8" s="12">
        <f t="shared" si="0"/>
        <v>95</v>
      </c>
      <c r="H8" s="17">
        <f t="shared" si="1"/>
        <v>39.583333333333336</v>
      </c>
      <c r="I8" s="17">
        <v>86</v>
      </c>
      <c r="J8" s="17">
        <f t="shared" si="2"/>
        <v>43</v>
      </c>
      <c r="K8" s="17">
        <f t="shared" si="3"/>
        <v>82.58333333333334</v>
      </c>
      <c r="L8" s="15"/>
    </row>
    <row r="9" spans="1:12" s="1" customFormat="1" ht="18.75" customHeight="1">
      <c r="A9" s="9">
        <v>7</v>
      </c>
      <c r="B9" s="10">
        <v>202022</v>
      </c>
      <c r="C9" s="9" t="s">
        <v>16</v>
      </c>
      <c r="D9" s="11" t="s">
        <v>22</v>
      </c>
      <c r="E9" s="11">
        <v>19</v>
      </c>
      <c r="F9" s="10">
        <v>74</v>
      </c>
      <c r="G9" s="12">
        <f t="shared" si="0"/>
        <v>93</v>
      </c>
      <c r="H9" s="17">
        <f t="shared" si="1"/>
        <v>38.75</v>
      </c>
      <c r="I9" s="17">
        <v>86.17</v>
      </c>
      <c r="J9" s="17">
        <f t="shared" si="2"/>
        <v>43.085</v>
      </c>
      <c r="K9" s="17">
        <f t="shared" si="3"/>
        <v>81.83500000000001</v>
      </c>
      <c r="L9" s="15"/>
    </row>
    <row r="10" spans="1:12" s="1" customFormat="1" ht="18.75" customHeight="1">
      <c r="A10" s="9">
        <v>8</v>
      </c>
      <c r="B10" s="10">
        <v>202005</v>
      </c>
      <c r="C10" s="9" t="s">
        <v>16</v>
      </c>
      <c r="D10" s="11" t="s">
        <v>22</v>
      </c>
      <c r="E10" s="11">
        <v>26</v>
      </c>
      <c r="F10" s="10">
        <v>66</v>
      </c>
      <c r="G10" s="12">
        <f t="shared" si="0"/>
        <v>92</v>
      </c>
      <c r="H10" s="17">
        <f t="shared" si="1"/>
        <v>38.333333333333336</v>
      </c>
      <c r="I10" s="17">
        <v>72.67</v>
      </c>
      <c r="J10" s="17">
        <f t="shared" si="2"/>
        <v>36.335</v>
      </c>
      <c r="K10" s="17">
        <f t="shared" si="3"/>
        <v>74.66833333333334</v>
      </c>
      <c r="L10" s="15"/>
    </row>
  </sheetData>
  <sheetProtection/>
  <mergeCells count="1">
    <mergeCell ref="A1:L1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4" sqref="E4"/>
    </sheetView>
  </sheetViews>
  <sheetFormatPr defaultColWidth="12.875" defaultRowHeight="18.75" customHeight="1"/>
  <cols>
    <col min="1" max="1" width="5.125" style="2" customWidth="1"/>
    <col min="2" max="2" width="8.375" style="2" customWidth="1"/>
    <col min="3" max="3" width="5.25390625" style="2" customWidth="1"/>
    <col min="4" max="4" width="10.50390625" style="2" customWidth="1"/>
    <col min="5" max="5" width="6.25390625" style="2" customWidth="1"/>
    <col min="6" max="6" width="7.25390625" style="2" customWidth="1"/>
    <col min="7" max="7" width="5.875" style="2" customWidth="1"/>
    <col min="8" max="8" width="6.75390625" style="3" customWidth="1"/>
    <col min="9" max="9" width="7.75390625" style="3" customWidth="1"/>
    <col min="10" max="10" width="8.125" style="3" customWidth="1"/>
    <col min="11" max="11" width="7.00390625" style="3" customWidth="1"/>
    <col min="12" max="12" width="7.50390625" style="0" customWidth="1"/>
  </cols>
  <sheetData>
    <row r="1" spans="1:12" ht="69.75" customHeight="1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51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4" t="s">
        <v>12</v>
      </c>
    </row>
    <row r="3" spans="1:12" s="1" customFormat="1" ht="18.75" customHeight="1">
      <c r="A3" s="9">
        <v>1</v>
      </c>
      <c r="B3" s="10">
        <v>201003</v>
      </c>
      <c r="C3" s="9" t="s">
        <v>16</v>
      </c>
      <c r="D3" s="11" t="s">
        <v>24</v>
      </c>
      <c r="E3" s="11">
        <v>26</v>
      </c>
      <c r="F3" s="10">
        <v>75</v>
      </c>
      <c r="G3" s="12">
        <f aca="true" t="shared" si="0" ref="G3:G16">SUM(E3:F3)</f>
        <v>101</v>
      </c>
      <c r="H3" s="13">
        <f>G3/1.2*0.5</f>
        <v>42.083333333333336</v>
      </c>
      <c r="I3" s="13">
        <v>73.5</v>
      </c>
      <c r="J3" s="13">
        <f>I3*0.5</f>
        <v>36.75</v>
      </c>
      <c r="K3" s="13">
        <f>H3+J3</f>
        <v>78.83333333333334</v>
      </c>
      <c r="L3" s="15"/>
    </row>
    <row r="4" spans="1:12" s="1" customFormat="1" ht="18.75" customHeight="1">
      <c r="A4" s="9">
        <v>2</v>
      </c>
      <c r="B4" s="10">
        <v>201014</v>
      </c>
      <c r="C4" s="9" t="s">
        <v>16</v>
      </c>
      <c r="D4" s="11" t="s">
        <v>24</v>
      </c>
      <c r="E4" s="11">
        <v>25</v>
      </c>
      <c r="F4" s="10">
        <v>72</v>
      </c>
      <c r="G4" s="12">
        <f t="shared" si="0"/>
        <v>97</v>
      </c>
      <c r="H4" s="13">
        <f aca="true" t="shared" si="1" ref="H4:H16">G4/1.2*0.5</f>
        <v>40.41666666666667</v>
      </c>
      <c r="I4" s="13">
        <v>72</v>
      </c>
      <c r="J4" s="13">
        <f aca="true" t="shared" si="2" ref="J4:J16">I4*0.5</f>
        <v>36</v>
      </c>
      <c r="K4" s="13">
        <f aca="true" t="shared" si="3" ref="K4:K16">H4+J4</f>
        <v>76.41666666666667</v>
      </c>
      <c r="L4" s="15"/>
    </row>
    <row r="5" spans="1:12" s="1" customFormat="1" ht="18.75" customHeight="1">
      <c r="A5" s="9">
        <v>3</v>
      </c>
      <c r="B5" s="10">
        <v>201012</v>
      </c>
      <c r="C5" s="9" t="s">
        <v>16</v>
      </c>
      <c r="D5" s="11" t="s">
        <v>24</v>
      </c>
      <c r="E5" s="11">
        <v>23</v>
      </c>
      <c r="F5" s="10">
        <v>72</v>
      </c>
      <c r="G5" s="12">
        <f t="shared" si="0"/>
        <v>95</v>
      </c>
      <c r="H5" s="13">
        <f t="shared" si="1"/>
        <v>39.583333333333336</v>
      </c>
      <c r="I5" s="13">
        <v>83.5</v>
      </c>
      <c r="J5" s="13">
        <f t="shared" si="2"/>
        <v>41.75</v>
      </c>
      <c r="K5" s="13">
        <f t="shared" si="3"/>
        <v>81.33333333333334</v>
      </c>
      <c r="L5" s="15"/>
    </row>
    <row r="6" spans="1:12" s="1" customFormat="1" ht="18.75" customHeight="1">
      <c r="A6" s="9">
        <v>4</v>
      </c>
      <c r="B6" s="10">
        <v>201001</v>
      </c>
      <c r="C6" s="9" t="s">
        <v>16</v>
      </c>
      <c r="D6" s="11" t="s">
        <v>24</v>
      </c>
      <c r="E6" s="11">
        <v>28</v>
      </c>
      <c r="F6" s="10">
        <v>66</v>
      </c>
      <c r="G6" s="12">
        <f t="shared" si="0"/>
        <v>94</v>
      </c>
      <c r="H6" s="13">
        <f t="shared" si="1"/>
        <v>39.16666666666667</v>
      </c>
      <c r="I6" s="13">
        <v>71.67</v>
      </c>
      <c r="J6" s="13">
        <f t="shared" si="2"/>
        <v>35.835</v>
      </c>
      <c r="K6" s="13">
        <f t="shared" si="3"/>
        <v>75.00166666666667</v>
      </c>
      <c r="L6" s="15"/>
    </row>
    <row r="7" spans="1:12" s="1" customFormat="1" ht="18.75" customHeight="1">
      <c r="A7" s="9">
        <v>5</v>
      </c>
      <c r="B7" s="10">
        <v>201017</v>
      </c>
      <c r="C7" s="9" t="s">
        <v>16</v>
      </c>
      <c r="D7" s="11" t="s">
        <v>24</v>
      </c>
      <c r="E7" s="11">
        <v>24</v>
      </c>
      <c r="F7" s="10">
        <v>69</v>
      </c>
      <c r="G7" s="12">
        <f t="shared" si="0"/>
        <v>93</v>
      </c>
      <c r="H7" s="13">
        <f t="shared" si="1"/>
        <v>38.75</v>
      </c>
      <c r="I7" s="13">
        <v>71.33</v>
      </c>
      <c r="J7" s="13">
        <f t="shared" si="2"/>
        <v>35.665</v>
      </c>
      <c r="K7" s="13">
        <f t="shared" si="3"/>
        <v>74.41499999999999</v>
      </c>
      <c r="L7" s="15"/>
    </row>
    <row r="8" spans="1:12" s="1" customFormat="1" ht="18.75" customHeight="1">
      <c r="A8" s="9">
        <v>6</v>
      </c>
      <c r="B8" s="10">
        <v>201004</v>
      </c>
      <c r="C8" s="9" t="s">
        <v>16</v>
      </c>
      <c r="D8" s="11" t="s">
        <v>24</v>
      </c>
      <c r="E8" s="11">
        <v>26</v>
      </c>
      <c r="F8" s="10">
        <v>66</v>
      </c>
      <c r="G8" s="12">
        <f t="shared" si="0"/>
        <v>92</v>
      </c>
      <c r="H8" s="13">
        <f t="shared" si="1"/>
        <v>38.333333333333336</v>
      </c>
      <c r="I8" s="13">
        <v>0</v>
      </c>
      <c r="J8" s="13">
        <f t="shared" si="2"/>
        <v>0</v>
      </c>
      <c r="K8" s="13">
        <f t="shared" si="3"/>
        <v>38.333333333333336</v>
      </c>
      <c r="L8" s="15"/>
    </row>
    <row r="9" spans="1:12" s="1" customFormat="1" ht="18.75" customHeight="1">
      <c r="A9" s="9">
        <v>7</v>
      </c>
      <c r="B9" s="10">
        <v>201008</v>
      </c>
      <c r="C9" s="9" t="s">
        <v>13</v>
      </c>
      <c r="D9" s="11" t="s">
        <v>24</v>
      </c>
      <c r="E9" s="11">
        <v>27</v>
      </c>
      <c r="F9" s="10">
        <v>64</v>
      </c>
      <c r="G9" s="12">
        <f t="shared" si="0"/>
        <v>91</v>
      </c>
      <c r="H9" s="13">
        <f t="shared" si="1"/>
        <v>37.91666666666667</v>
      </c>
      <c r="I9" s="13">
        <v>69</v>
      </c>
      <c r="J9" s="13">
        <f t="shared" si="2"/>
        <v>34.5</v>
      </c>
      <c r="K9" s="13">
        <f t="shared" si="3"/>
        <v>72.41666666666667</v>
      </c>
      <c r="L9" s="15"/>
    </row>
    <row r="10" spans="1:12" s="1" customFormat="1" ht="18.75" customHeight="1">
      <c r="A10" s="9">
        <v>8</v>
      </c>
      <c r="B10" s="10">
        <v>201013</v>
      </c>
      <c r="C10" s="9" t="s">
        <v>16</v>
      </c>
      <c r="D10" s="11" t="s">
        <v>24</v>
      </c>
      <c r="E10" s="11">
        <v>22</v>
      </c>
      <c r="F10" s="10">
        <v>69</v>
      </c>
      <c r="G10" s="12">
        <f t="shared" si="0"/>
        <v>91</v>
      </c>
      <c r="H10" s="13">
        <f t="shared" si="1"/>
        <v>37.91666666666667</v>
      </c>
      <c r="I10" s="13">
        <v>84.83</v>
      </c>
      <c r="J10" s="13">
        <f t="shared" si="2"/>
        <v>42.415</v>
      </c>
      <c r="K10" s="13">
        <f t="shared" si="3"/>
        <v>80.33166666666668</v>
      </c>
      <c r="L10" s="15"/>
    </row>
    <row r="11" spans="1:12" s="1" customFormat="1" ht="18.75" customHeight="1">
      <c r="A11" s="9">
        <v>9</v>
      </c>
      <c r="B11" s="10">
        <v>201005</v>
      </c>
      <c r="C11" s="9" t="s">
        <v>16</v>
      </c>
      <c r="D11" s="11" t="s">
        <v>24</v>
      </c>
      <c r="E11" s="11">
        <v>26</v>
      </c>
      <c r="F11" s="10">
        <v>64</v>
      </c>
      <c r="G11" s="12">
        <f t="shared" si="0"/>
        <v>90</v>
      </c>
      <c r="H11" s="13">
        <f t="shared" si="1"/>
        <v>37.5</v>
      </c>
      <c r="I11" s="13">
        <v>76.33</v>
      </c>
      <c r="J11" s="13">
        <f t="shared" si="2"/>
        <v>38.165</v>
      </c>
      <c r="K11" s="13">
        <f t="shared" si="3"/>
        <v>75.66499999999999</v>
      </c>
      <c r="L11" s="15"/>
    </row>
    <row r="12" spans="1:12" s="1" customFormat="1" ht="18.75" customHeight="1">
      <c r="A12" s="9">
        <v>10</v>
      </c>
      <c r="B12" s="10">
        <v>201006</v>
      </c>
      <c r="C12" s="9" t="s">
        <v>16</v>
      </c>
      <c r="D12" s="11" t="s">
        <v>24</v>
      </c>
      <c r="E12" s="11">
        <v>25</v>
      </c>
      <c r="F12" s="10">
        <v>64</v>
      </c>
      <c r="G12" s="12">
        <f t="shared" si="0"/>
        <v>89</v>
      </c>
      <c r="H12" s="13">
        <f t="shared" si="1"/>
        <v>37.083333333333336</v>
      </c>
      <c r="I12" s="13">
        <v>0</v>
      </c>
      <c r="J12" s="13">
        <f t="shared" si="2"/>
        <v>0</v>
      </c>
      <c r="K12" s="13">
        <f t="shared" si="3"/>
        <v>37.083333333333336</v>
      </c>
      <c r="L12" s="15"/>
    </row>
    <row r="13" spans="1:12" s="1" customFormat="1" ht="18.75" customHeight="1">
      <c r="A13" s="9">
        <v>11</v>
      </c>
      <c r="B13" s="10">
        <v>201019</v>
      </c>
      <c r="C13" s="9" t="s">
        <v>16</v>
      </c>
      <c r="D13" s="11" t="s">
        <v>24</v>
      </c>
      <c r="E13" s="11">
        <v>24</v>
      </c>
      <c r="F13" s="10">
        <v>65</v>
      </c>
      <c r="G13" s="12">
        <f t="shared" si="0"/>
        <v>89</v>
      </c>
      <c r="H13" s="13">
        <f t="shared" si="1"/>
        <v>37.083333333333336</v>
      </c>
      <c r="I13" s="13">
        <v>86.17</v>
      </c>
      <c r="J13" s="13">
        <f t="shared" si="2"/>
        <v>43.085</v>
      </c>
      <c r="K13" s="13">
        <f t="shared" si="3"/>
        <v>80.16833333333334</v>
      </c>
      <c r="L13" s="15"/>
    </row>
    <row r="14" spans="1:12" s="1" customFormat="1" ht="18.75" customHeight="1">
      <c r="A14" s="9">
        <v>12</v>
      </c>
      <c r="B14" s="10">
        <v>201015</v>
      </c>
      <c r="C14" s="9" t="s">
        <v>16</v>
      </c>
      <c r="D14" s="11" t="s">
        <v>24</v>
      </c>
      <c r="E14" s="11">
        <v>21</v>
      </c>
      <c r="F14" s="10">
        <v>65</v>
      </c>
      <c r="G14" s="12">
        <f t="shared" si="0"/>
        <v>86</v>
      </c>
      <c r="H14" s="13">
        <f t="shared" si="1"/>
        <v>35.833333333333336</v>
      </c>
      <c r="I14" s="13">
        <v>73.33</v>
      </c>
      <c r="J14" s="13">
        <f t="shared" si="2"/>
        <v>36.665</v>
      </c>
      <c r="K14" s="13">
        <f t="shared" si="3"/>
        <v>72.49833333333333</v>
      </c>
      <c r="L14" s="15"/>
    </row>
    <row r="15" spans="1:12" s="1" customFormat="1" ht="18.75" customHeight="1">
      <c r="A15" s="9">
        <v>13</v>
      </c>
      <c r="B15" s="10">
        <v>201020</v>
      </c>
      <c r="C15" s="9" t="s">
        <v>16</v>
      </c>
      <c r="D15" s="11" t="s">
        <v>24</v>
      </c>
      <c r="E15" s="11">
        <v>21</v>
      </c>
      <c r="F15" s="10">
        <v>64</v>
      </c>
      <c r="G15" s="12">
        <f t="shared" si="0"/>
        <v>85</v>
      </c>
      <c r="H15" s="13">
        <f t="shared" si="1"/>
        <v>35.41666666666667</v>
      </c>
      <c r="I15" s="13">
        <v>78.5</v>
      </c>
      <c r="J15" s="13">
        <f t="shared" si="2"/>
        <v>39.25</v>
      </c>
      <c r="K15" s="13">
        <f t="shared" si="3"/>
        <v>74.66666666666667</v>
      </c>
      <c r="L15" s="15"/>
    </row>
    <row r="16" spans="1:12" s="1" customFormat="1" ht="18.75" customHeight="1">
      <c r="A16" s="9">
        <v>14</v>
      </c>
      <c r="B16" s="10">
        <v>201009</v>
      </c>
      <c r="C16" s="9" t="s">
        <v>16</v>
      </c>
      <c r="D16" s="11" t="s">
        <v>24</v>
      </c>
      <c r="E16" s="11">
        <v>20</v>
      </c>
      <c r="F16" s="10">
        <v>64</v>
      </c>
      <c r="G16" s="12">
        <f t="shared" si="0"/>
        <v>84</v>
      </c>
      <c r="H16" s="13">
        <f t="shared" si="1"/>
        <v>35</v>
      </c>
      <c r="I16" s="13">
        <v>0</v>
      </c>
      <c r="J16" s="13">
        <f t="shared" si="2"/>
        <v>0</v>
      </c>
      <c r="K16" s="13">
        <f t="shared" si="3"/>
        <v>35</v>
      </c>
      <c r="L16" s="15"/>
    </row>
  </sheetData>
  <sheetProtection/>
  <mergeCells count="1">
    <mergeCell ref="A1:L1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汪家新</dc:creator>
  <cp:keywords/>
  <dc:description/>
  <cp:lastModifiedBy>古有义</cp:lastModifiedBy>
  <cp:lastPrinted>2020-08-15T09:16:47Z</cp:lastPrinted>
  <dcterms:created xsi:type="dcterms:W3CDTF">2014-07-20T01:24:26Z</dcterms:created>
  <dcterms:modified xsi:type="dcterms:W3CDTF">2020-08-17T01:19:26Z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